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<sst xmlns="http://schemas.openxmlformats.org/spreadsheetml/2006/main" count="57" uniqueCount="31">
  <si>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Інформація по КП "Кременчукводоканал" щодо цільового використання бюджетних коштів, затверджених планом використання у бюджетному процесі, з урахуванням змін</t>
  </si>
  <si>
    <t>станом на 01.11.2018 р.</t>
  </si>
  <si>
    <t>КПКВК/КЕКВ</t>
  </si>
  <si>
    <t>Напрями використання бюджетних коштів                                                              (з урахуванням змін)</t>
  </si>
  <si>
    <t>Розмір запланованих бюджетних коштів на рік (грн.)</t>
  </si>
  <si>
    <t>Розмір запланованих бюджетних коштів на звітний місяць (грн.)</t>
  </si>
  <si>
    <t>Розмір використання бюджетних коштів на звітний місяць (грн.)</t>
  </si>
  <si>
    <t>Загальний (наростаючим підсумком) кількісний розмір виконання показника</t>
  </si>
  <si>
    <t>Розмір запланованих бюджетних коштів на звітний період (грн.)</t>
  </si>
  <si>
    <t>Загальний (наростаючим підсумком) розмір використання бюджетних коштів (грн.)</t>
  </si>
  <si>
    <t>Відхилення фактичних показникив від планових (грн.)                (7 - 8 = 9)</t>
  </si>
  <si>
    <t>Пояснення причин відхилення</t>
  </si>
  <si>
    <t>Заходи міської цільової програми</t>
  </si>
  <si>
    <t>2</t>
  </si>
  <si>
    <t>1217670/3210</t>
  </si>
  <si>
    <t>Внески до статутного капіталу КП "Кременчукводоканал" на реконструкцію групи насосів насосної станції № 2 Власівського водозабору (друга черга),  на придбання пересувної дизельної електростанції, на погашення основної суми та відсотків по кредиту МБРР, на придбання насосного обладнання та матеріалів для виконання заходів з ліквідації аварії на самопливному залізобетонному каналізаційному колекторі в районі проїзду між пров. Героїв Бресту та  вул. Київською</t>
  </si>
  <si>
    <t>-</t>
  </si>
  <si>
    <t>Програма економічного і соціального розвитку</t>
  </si>
  <si>
    <t>Внески до статутного капіталу КП "Кременчукводоканал" на заміну аварійних ділянок на мережах водопостачання та водовідведення</t>
  </si>
  <si>
    <t>Внески до статутного капіталу КП "Кременчукводоканал" на будівництво споруд  для приймання рідких нечистот від асенізаційних машин</t>
  </si>
  <si>
    <t>Внески до статутного капіталу КП "Кременчукводоканал" на придбання насосів-дозаторів</t>
  </si>
  <si>
    <t>Внески до статутного капіталу КП "Кременчукводоканал" на заміну насосного обладнання для подачі холодної води</t>
  </si>
  <si>
    <t>Внески до статутного капіталу КП "Кременчукводоканал" на встановлення приладів обліку в багатоповерхові житлові будинки</t>
  </si>
  <si>
    <t>1216020/2610</t>
  </si>
  <si>
    <t>Фінансова підтримка на придбання каналізаційних люків та пожежних гідрантів, для виконання заходів з ліквідації аварії на самопливному залізобетонному каналізаційному колекторі в районі проїзду між пров. Героїв Бресту та  вул. Київською</t>
  </si>
  <si>
    <t xml:space="preserve">Програма фінансової підтримки </t>
  </si>
  <si>
    <t>1216090/3210</t>
  </si>
  <si>
    <t>Фінансова підтримка на придбання бензоінструментів</t>
  </si>
  <si>
    <t>1216090/2610</t>
  </si>
  <si>
    <t>Фінансова підтримка на преміювання робітників за прибирання снігу</t>
  </si>
  <si>
    <t>Разом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</si>
</sst>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top" wrapText="1"/>
    </xf>
    <xf numFmtId="43" fontId="6" fillId="0" borderId="5" xfId="0" applyNumberFormat="1" applyFont="1" applyFill="1" applyBorder="1" applyAlignment="1">
      <alignment horizontal="center" vertical="center" wrapText="1"/>
    </xf>
    <xf numFmtId="43" fontId="3" fillId="0" borderId="5" xfId="0" applyNumberFormat="1" applyFont="1" applyBorder="1" applyAlignment="1" quotePrefix="1">
      <alignment horizontal="center" vertical="center" wrapText="1"/>
    </xf>
    <xf numFmtId="0" fontId="3" fillId="0" borderId="5" xfId="0" applyNumberFormat="1" applyFont="1" applyBorder="1" applyAlignment="1" quotePrefix="1">
      <alignment horizontal="center" vertical="center" wrapText="1"/>
    </xf>
    <xf numFmtId="43" fontId="3" fillId="0" borderId="5" xfId="0" applyNumberFormat="1" applyFont="1" applyBorder="1" applyAlignment="1">
      <alignment horizontal="center" vertical="center" wrapText="1"/>
    </xf>
    <xf numFmtId="43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 quotePrefix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top" wrapText="1"/>
    </xf>
    <xf numFmtId="43" fontId="6" fillId="0" borderId="5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3" fontId="3" fillId="0" borderId="5" xfId="0" applyNumberFormat="1" applyFont="1" applyFill="1" applyBorder="1" applyAlignment="1" quotePrefix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79" fontId="6" fillId="0" borderId="12" xfId="18" applyFont="1" applyBorder="1" applyAlignment="1" quotePrefix="1">
      <alignment horizontal="center" vertical="center"/>
    </xf>
    <xf numFmtId="43" fontId="3" fillId="0" borderId="12" xfId="0" applyNumberFormat="1" applyFont="1" applyBorder="1" applyAlignment="1" quotePrefix="1">
      <alignment horizontal="center" vertical="center" wrapText="1"/>
    </xf>
    <xf numFmtId="43" fontId="3" fillId="0" borderId="12" xfId="0" applyNumberFormat="1" applyFont="1" applyFill="1" applyBorder="1" applyAlignment="1" quotePrefix="1">
      <alignment horizontal="center" vertical="center" wrapText="1"/>
    </xf>
    <xf numFmtId="0" fontId="3" fillId="0" borderId="12" xfId="0" applyNumberFormat="1" applyFont="1" applyFill="1" applyBorder="1" applyAlignment="1" quotePrefix="1">
      <alignment horizontal="center" vertical="center" wrapText="1"/>
    </xf>
    <xf numFmtId="43" fontId="3" fillId="0" borderId="12" xfId="0" applyNumberFormat="1" applyFont="1" applyBorder="1" applyAlignment="1">
      <alignment horizontal="center" vertical="center" wrapText="1"/>
    </xf>
    <xf numFmtId="43" fontId="3" fillId="0" borderId="12" xfId="0" applyNumberFormat="1" applyFont="1" applyFill="1" applyBorder="1" applyAlignment="1">
      <alignment horizontal="center" vertical="center" wrapText="1"/>
    </xf>
    <xf numFmtId="43" fontId="3" fillId="0" borderId="12" xfId="0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NumberFormat="1" applyFont="1" applyBorder="1" applyAlignment="1" quotePrefix="1">
      <alignment horizontal="center" vertical="center" wrapText="1"/>
    </xf>
    <xf numFmtId="43" fontId="3" fillId="2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179" fontId="6" fillId="0" borderId="15" xfId="18" applyFont="1" applyBorder="1" applyAlignment="1" quotePrefix="1">
      <alignment horizontal="center" vertical="center"/>
    </xf>
    <xf numFmtId="43" fontId="3" fillId="0" borderId="15" xfId="0" applyNumberFormat="1" applyFont="1" applyBorder="1" applyAlignment="1" quotePrefix="1">
      <alignment horizontal="center" vertical="center" wrapText="1"/>
    </xf>
    <xf numFmtId="43" fontId="3" fillId="0" borderId="15" xfId="0" applyNumberFormat="1" applyFont="1" applyFill="1" applyBorder="1" applyAlignment="1" quotePrefix="1">
      <alignment horizontal="center" vertical="center" wrapText="1"/>
    </xf>
    <xf numFmtId="0" fontId="3" fillId="0" borderId="15" xfId="0" applyNumberFormat="1" applyFont="1" applyFill="1" applyBorder="1" applyAlignment="1" quotePrefix="1">
      <alignment horizontal="center" vertical="center" wrapText="1"/>
    </xf>
    <xf numFmtId="43" fontId="3" fillId="0" borderId="15" xfId="0" applyNumberFormat="1" applyFont="1" applyFill="1" applyBorder="1" applyAlignment="1">
      <alignment horizontal="center" vertical="center" wrapText="1"/>
    </xf>
    <xf numFmtId="43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 quotePrefix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3" fontId="8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6"/>
  <sheetViews>
    <sheetView tabSelected="1" workbookViewId="0" topLeftCell="A7">
      <selection activeCell="D13" sqref="D13"/>
    </sheetView>
  </sheetViews>
  <sheetFormatPr defaultColWidth="9.140625" defaultRowHeight="12.75"/>
  <cols>
    <col min="1" max="1" width="7.140625" style="0" customWidth="1"/>
    <col min="2" max="2" width="60.28125" style="0" customWidth="1"/>
    <col min="3" max="3" width="14.8515625" style="0" customWidth="1"/>
    <col min="4" max="4" width="13.421875" style="0" customWidth="1"/>
    <col min="5" max="5" width="13.140625" style="0" customWidth="1"/>
    <col min="6" max="6" width="16.28125" style="0" customWidth="1"/>
    <col min="7" max="7" width="15.421875" style="0" customWidth="1"/>
    <col min="8" max="8" width="16.140625" style="0" customWidth="1"/>
    <col min="9" max="9" width="13.8515625" style="0" customWidth="1"/>
    <col min="10" max="10" width="11.00390625" style="0" customWidth="1"/>
    <col min="11" max="11" width="14.28125" style="0" customWidth="1"/>
  </cols>
  <sheetData>
    <row r="2" spans="1:11" ht="13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96.75" customHeight="1" thickBot="1">
      <c r="A5" s="3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6" t="s">
        <v>12</v>
      </c>
    </row>
    <row r="6" spans="1:11" ht="14.25" thickBot="1">
      <c r="A6" s="7">
        <v>1</v>
      </c>
      <c r="B6" s="8" t="s">
        <v>13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10">
        <v>11</v>
      </c>
    </row>
    <row r="7" spans="1:11" ht="111" customHeight="1">
      <c r="A7" s="11" t="s">
        <v>14</v>
      </c>
      <c r="B7" s="12" t="s">
        <v>15</v>
      </c>
      <c r="C7" s="13">
        <f>20993500+184000-9578000</f>
        <v>11599500</v>
      </c>
      <c r="D7" s="14" t="s">
        <v>16</v>
      </c>
      <c r="E7" s="14" t="s">
        <v>16</v>
      </c>
      <c r="F7" s="15" t="s">
        <v>16</v>
      </c>
      <c r="G7" s="16">
        <f>18789937+184000-8078000+700000</f>
        <v>11595937</v>
      </c>
      <c r="H7" s="17">
        <f>1500000+995000+1500000+1980000+2300500+184000+537700+195000+403737+2000000</f>
        <v>11595937</v>
      </c>
      <c r="I7" s="16">
        <f aca="true" t="shared" si="0" ref="I7:I15">G7-H7</f>
        <v>0</v>
      </c>
      <c r="J7" s="18" t="s">
        <v>16</v>
      </c>
      <c r="K7" s="19" t="s">
        <v>17</v>
      </c>
    </row>
    <row r="8" spans="1:11" ht="30" customHeight="1">
      <c r="A8" s="20"/>
      <c r="B8" s="21" t="s">
        <v>18</v>
      </c>
      <c r="C8" s="22">
        <v>3000000</v>
      </c>
      <c r="D8" s="14" t="s">
        <v>16</v>
      </c>
      <c r="E8" s="16">
        <v>500000</v>
      </c>
      <c r="F8" s="15" t="s">
        <v>16</v>
      </c>
      <c r="G8" s="16">
        <v>2000000</v>
      </c>
      <c r="H8" s="17">
        <f>500000+500000</f>
        <v>1000000</v>
      </c>
      <c r="I8" s="16">
        <f t="shared" si="0"/>
        <v>1000000</v>
      </c>
      <c r="J8" s="18"/>
      <c r="K8" s="23"/>
    </row>
    <row r="9" spans="1:11" ht="27.75" customHeight="1">
      <c r="A9" s="20"/>
      <c r="B9" s="21" t="s">
        <v>19</v>
      </c>
      <c r="C9" s="22">
        <v>2978000</v>
      </c>
      <c r="D9" s="16">
        <v>700000</v>
      </c>
      <c r="E9" s="16"/>
      <c r="F9" s="15" t="s">
        <v>16</v>
      </c>
      <c r="G9" s="16">
        <v>2978000</v>
      </c>
      <c r="H9" s="24">
        <v>2278000</v>
      </c>
      <c r="I9" s="16">
        <f t="shared" si="0"/>
        <v>700000</v>
      </c>
      <c r="J9" s="18"/>
      <c r="K9" s="23"/>
    </row>
    <row r="10" spans="1:11" ht="27" customHeight="1">
      <c r="A10" s="20"/>
      <c r="B10" s="21" t="s">
        <v>20</v>
      </c>
      <c r="C10" s="22">
        <v>800000</v>
      </c>
      <c r="D10" s="14" t="s">
        <v>16</v>
      </c>
      <c r="E10" s="16"/>
      <c r="F10" s="15" t="s">
        <v>16</v>
      </c>
      <c r="G10" s="16">
        <v>800000</v>
      </c>
      <c r="H10" s="24">
        <v>0</v>
      </c>
      <c r="I10" s="16">
        <f t="shared" si="0"/>
        <v>800000</v>
      </c>
      <c r="J10" s="18"/>
      <c r="K10" s="23"/>
    </row>
    <row r="11" spans="1:11" ht="28.5" customHeight="1">
      <c r="A11" s="20"/>
      <c r="B11" s="21" t="s">
        <v>21</v>
      </c>
      <c r="C11" s="22">
        <v>800000</v>
      </c>
      <c r="D11" s="14" t="s">
        <v>16</v>
      </c>
      <c r="E11" s="16"/>
      <c r="F11" s="15" t="s">
        <v>16</v>
      </c>
      <c r="G11" s="16">
        <v>800000</v>
      </c>
      <c r="H11" s="24">
        <v>0</v>
      </c>
      <c r="I11" s="16">
        <f t="shared" si="0"/>
        <v>800000</v>
      </c>
      <c r="J11" s="18"/>
      <c r="K11" s="23"/>
    </row>
    <row r="12" spans="1:11" ht="30" customHeight="1">
      <c r="A12" s="25"/>
      <c r="B12" s="21" t="s">
        <v>22</v>
      </c>
      <c r="C12" s="22">
        <v>2000000</v>
      </c>
      <c r="D12" s="14" t="s">
        <v>16</v>
      </c>
      <c r="E12" s="16"/>
      <c r="F12" s="15" t="s">
        <v>16</v>
      </c>
      <c r="G12" s="16">
        <v>1500000</v>
      </c>
      <c r="H12" s="17">
        <v>1000000</v>
      </c>
      <c r="I12" s="16">
        <f t="shared" si="0"/>
        <v>500000</v>
      </c>
      <c r="J12" s="18"/>
      <c r="K12" s="26"/>
    </row>
    <row r="13" spans="1:11" ht="57" customHeight="1">
      <c r="A13" s="27" t="s">
        <v>23</v>
      </c>
      <c r="B13" s="28" t="s">
        <v>24</v>
      </c>
      <c r="C13" s="29">
        <f>200000+166000</f>
        <v>366000</v>
      </c>
      <c r="D13" s="30" t="s">
        <v>16</v>
      </c>
      <c r="E13" s="31" t="s">
        <v>16</v>
      </c>
      <c r="F13" s="32" t="s">
        <v>16</v>
      </c>
      <c r="G13" s="33">
        <v>366000</v>
      </c>
      <c r="H13" s="34">
        <v>366000</v>
      </c>
      <c r="I13" s="35">
        <f t="shared" si="0"/>
        <v>0</v>
      </c>
      <c r="J13" s="36" t="s">
        <v>16</v>
      </c>
      <c r="K13" s="37" t="s">
        <v>25</v>
      </c>
    </row>
    <row r="14" spans="1:11" ht="36" customHeight="1">
      <c r="A14" s="27" t="s">
        <v>26</v>
      </c>
      <c r="B14" s="28" t="s">
        <v>27</v>
      </c>
      <c r="C14" s="29">
        <v>192979</v>
      </c>
      <c r="D14" s="30" t="s">
        <v>16</v>
      </c>
      <c r="E14" s="30" t="s">
        <v>16</v>
      </c>
      <c r="F14" s="38" t="s">
        <v>16</v>
      </c>
      <c r="G14" s="33">
        <v>192979</v>
      </c>
      <c r="H14" s="39">
        <v>192979</v>
      </c>
      <c r="I14" s="39">
        <f t="shared" si="0"/>
        <v>0</v>
      </c>
      <c r="J14" s="40" t="s">
        <v>16</v>
      </c>
      <c r="K14" s="37" t="s">
        <v>25</v>
      </c>
    </row>
    <row r="15" spans="1:11" ht="38.25" customHeight="1" thickBot="1">
      <c r="A15" s="41" t="s">
        <v>28</v>
      </c>
      <c r="B15" s="42" t="s">
        <v>29</v>
      </c>
      <c r="C15" s="43">
        <v>29000</v>
      </c>
      <c r="D15" s="44" t="s">
        <v>16</v>
      </c>
      <c r="E15" s="45" t="s">
        <v>16</v>
      </c>
      <c r="F15" s="46" t="s">
        <v>16</v>
      </c>
      <c r="G15" s="47">
        <v>29000</v>
      </c>
      <c r="H15" s="47">
        <v>29000</v>
      </c>
      <c r="I15" s="48">
        <f t="shared" si="0"/>
        <v>0</v>
      </c>
      <c r="J15" s="49" t="s">
        <v>16</v>
      </c>
      <c r="K15" s="50" t="s">
        <v>25</v>
      </c>
    </row>
    <row r="16" spans="1:11" ht="13.5" thickBot="1">
      <c r="A16" s="51"/>
      <c r="B16" s="52" t="s">
        <v>30</v>
      </c>
      <c r="C16" s="53">
        <f>SUM(C7:C15)</f>
        <v>21765479</v>
      </c>
      <c r="D16" s="53">
        <f aca="true" t="shared" si="1" ref="D16:J16">SUM(D7:D15)</f>
        <v>700000</v>
      </c>
      <c r="E16" s="53">
        <f t="shared" si="1"/>
        <v>500000</v>
      </c>
      <c r="F16" s="53">
        <f t="shared" si="1"/>
        <v>0</v>
      </c>
      <c r="G16" s="53">
        <f t="shared" si="1"/>
        <v>20261916</v>
      </c>
      <c r="H16" s="53">
        <f>SUM(H7:H15)</f>
        <v>16461916</v>
      </c>
      <c r="I16" s="53">
        <f t="shared" si="1"/>
        <v>3800000</v>
      </c>
      <c r="J16" s="53">
        <f t="shared" si="1"/>
        <v>0</v>
      </c>
      <c r="K16" s="54"/>
    </row>
  </sheetData>
  <mergeCells count="4">
    <mergeCell ref="A2:K2"/>
    <mergeCell ref="A3:K3"/>
    <mergeCell ref="A7:A12"/>
    <mergeCell ref="K7:K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Fin1</cp:lastModifiedBy>
  <dcterms:created xsi:type="dcterms:W3CDTF">1996-10-08T23:32:33Z</dcterms:created>
  <dcterms:modified xsi:type="dcterms:W3CDTF">2018-11-16T07:25:43Z</dcterms:modified>
  <cp:category/>
  <cp:version/>
  <cp:contentType/>
  <cp:contentStatus/>
</cp:coreProperties>
</file>