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'Лист1'!$A$1:$K$13</definedName>
  </definedNames>
  <calcPr fullCalcOnLoad="1"/>
</workbook>
</file>

<file path=xl/sharedStrings.xml><?xml version="1.0" encoding="utf-8"?>
<sst xmlns="http://schemas.openxmlformats.org/spreadsheetml/2006/main" count="53" uniqueCount="32">
  <si>
    <t>Розмір запланованих бюджетних коштів на рік (грн.)</t>
  </si>
  <si>
    <t>Загальний (наростаючим підсумком) кількісний розмір виконання показника</t>
  </si>
  <si>
    <t>Разом</t>
  </si>
  <si>
    <t>-</t>
  </si>
  <si>
    <t>1217670/3210</t>
  </si>
  <si>
    <t>1216020/2610</t>
  </si>
  <si>
    <t>КПКВК/КЕКВ</t>
  </si>
  <si>
    <t>Пояснення причин відхилення</t>
  </si>
  <si>
    <t>Заходи міської цільової програми</t>
  </si>
  <si>
    <t xml:space="preserve">Програма фінансової підтримки </t>
  </si>
  <si>
    <t>1216090/2610</t>
  </si>
  <si>
    <t>Напрями використання бюджетних коштів                                                              (з урахуванням змін)</t>
  </si>
  <si>
    <t>Розмір запланованих бюджетних коштів на звітний місяць (грн.)</t>
  </si>
  <si>
    <t>Розмір використання бюджетних коштів на звітний місяць (грн.)</t>
  </si>
  <si>
    <t>Розмір запланованих бюджетних коштів на звітний період (грн.)</t>
  </si>
  <si>
    <t>Загальний (наростаючим підсумком) розмір використання бюджетних коштів (грн.)</t>
  </si>
  <si>
    <t>Відхилення фактичних показникив від планових (грн.)                (7 - 8 = 9)</t>
  </si>
  <si>
    <t>2</t>
  </si>
  <si>
    <t>Внески до статутного капіталу КП "Кременчукводоканал" на заміну аварійних ділянок на мережах водопостачання та водовідведення</t>
  </si>
  <si>
    <t>Програма фінансової підтримки</t>
  </si>
  <si>
    <t>Внески до статутного капіталу КП "Кременчукводоканал" на придбання засувок та затворів</t>
  </si>
  <si>
    <t>Внески до статутного капіталу КП "Кременчукводоканал" на погашення основної суми та відсотків по кредиту МБРР</t>
  </si>
  <si>
    <t xml:space="preserve">Внески до статутного капіталу КП "Кременчукводоканал" на встановлення приладів обліку на вводах в багатоповерхові житлові будинки </t>
  </si>
  <si>
    <t>Програма розвитку водопровідно-каналізаційного господарства</t>
  </si>
  <si>
    <t>1216050/2610</t>
  </si>
  <si>
    <t>Для виконання невідкладних (першочергових) заходів на території СП-1 по вул. Леонова, буд.1-В, пов'язаних із ліквідацією аварії приймальної камери та запобіганням виникнення надзвичайної ситуації в окремих районах м.Кременчука</t>
  </si>
  <si>
    <t>Внески до статутного капіталу КП "Кременчукводоканал" для відновлення зовнішніх інженерних мереж водопостачання Кременчуцького міжшкільного навчально-виробничого комбінату №2 після прийняття цих мереж на баланс</t>
  </si>
  <si>
    <t>Фінансова підтримка КП "Кременчукводоканал" на придбання каналізаційних люків, порошкоподібне активоване вугілля</t>
  </si>
  <si>
    <t>Листи надано до ДЖКГ, не профінансовано</t>
  </si>
  <si>
    <t>Роботи тривають</t>
  </si>
  <si>
    <t>(200000,00 грн. не профінансовано)</t>
  </si>
  <si>
    <t>Фінансова підтримка КП "Кременчукводоканал" на придбання ПММ для прибирання снігу на об'єктах благоустрою в межах міста Кременчука, гуми для автотранспорту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</si>
</sst>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10" xfId="0" applyFont="1" applyBorder="1" applyAlignment="1">
      <alignment vertical="center" wrapText="1"/>
    </xf>
    <xf numFmtId="43" fontId="21" fillId="0" borderId="10" xfId="0" applyNumberFormat="1" applyFont="1" applyBorder="1" applyAlignment="1" quotePrefix="1">
      <alignment horizontal="center" vertical="center" wrapText="1"/>
    </xf>
    <xf numFmtId="4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43" fontId="21" fillId="0" borderId="10" xfId="0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horizontal="center" vertical="center" wrapText="1"/>
    </xf>
    <xf numFmtId="0" fontId="21" fillId="0" borderId="10" xfId="0" applyNumberFormat="1" applyFont="1" applyBorder="1" applyAlignment="1" quotePrefix="1">
      <alignment horizontal="center" vertical="center" wrapText="1"/>
    </xf>
    <xf numFmtId="43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43" fontId="19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3" fontId="18" fillId="0" borderId="15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Border="1" applyAlignment="1" quotePrefix="1">
      <alignment horizontal="center" vertical="center" wrapText="1"/>
    </xf>
    <xf numFmtId="2" fontId="21" fillId="0" borderId="15" xfId="0" applyNumberFormat="1" applyFont="1" applyBorder="1" applyAlignment="1" quotePrefix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left" vertical="top" wrapText="1"/>
    </xf>
    <xf numFmtId="43" fontId="18" fillId="0" borderId="15" xfId="0" applyNumberFormat="1" applyFont="1" applyFill="1" applyBorder="1" applyAlignment="1">
      <alignment horizontal="center" vertical="center" wrapText="1"/>
    </xf>
    <xf numFmtId="43" fontId="21" fillId="0" borderId="15" xfId="0" applyNumberFormat="1" applyFont="1" applyBorder="1" applyAlignment="1" quotePrefix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79" fontId="18" fillId="0" borderId="10" xfId="58" applyFont="1" applyFill="1" applyBorder="1" applyAlignment="1" quotePrefix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179" fontId="18" fillId="0" borderId="19" xfId="58" applyFont="1" applyFill="1" applyBorder="1" applyAlignment="1" quotePrefix="1">
      <alignment horizontal="center" vertical="center"/>
    </xf>
    <xf numFmtId="43" fontId="21" fillId="0" borderId="20" xfId="0" applyNumberFormat="1" applyFont="1" applyFill="1" applyBorder="1" applyAlignment="1" quotePrefix="1">
      <alignment horizontal="center" vertical="center" wrapText="1"/>
    </xf>
    <xf numFmtId="0" fontId="21" fillId="0" borderId="19" xfId="0" applyNumberFormat="1" applyFont="1" applyFill="1" applyBorder="1" applyAlignment="1" quotePrefix="1">
      <alignment horizontal="center" vertical="center" wrapText="1"/>
    </xf>
    <xf numFmtId="43" fontId="21" fillId="0" borderId="10" xfId="0" applyNumberFormat="1" applyFont="1" applyFill="1" applyBorder="1" applyAlignment="1">
      <alignment horizontal="center" vertical="center" wrapText="1"/>
    </xf>
    <xf numFmtId="43" fontId="21" fillId="0" borderId="19" xfId="0" applyNumberFormat="1" applyFont="1" applyFill="1" applyBorder="1" applyAlignment="1" quotePrefix="1">
      <alignment horizontal="center" vertical="center" wrapText="1"/>
    </xf>
    <xf numFmtId="43" fontId="21" fillId="0" borderId="15" xfId="0" applyNumberFormat="1" applyFont="1" applyBorder="1" applyAlignment="1" quotePrefix="1">
      <alignment vertical="center" wrapText="1"/>
    </xf>
    <xf numFmtId="43" fontId="21" fillId="0" borderId="20" xfId="0" applyNumberFormat="1" applyFont="1" applyBorder="1" applyAlignment="1" quotePrefix="1">
      <alignment horizontal="center" vertical="center" wrapText="1"/>
    </xf>
    <xf numFmtId="179" fontId="21" fillId="0" borderId="15" xfId="58" applyFont="1" applyBorder="1" applyAlignment="1" quotePrefix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43" fontId="21" fillId="0" borderId="15" xfId="0" applyNumberFormat="1" applyFont="1" applyFill="1" applyBorder="1" applyAlignment="1" quotePrefix="1">
      <alignment horizontal="center" vertical="center" wrapText="1"/>
    </xf>
    <xf numFmtId="4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5" xfId="0" applyNumberFormat="1" applyFont="1" applyFill="1" applyBorder="1" applyAlignment="1">
      <alignment horizontal="left" vertical="top" wrapText="1"/>
    </xf>
    <xf numFmtId="0" fontId="21" fillId="0" borderId="15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49" fontId="21" fillId="0" borderId="23" xfId="0" applyNumberFormat="1" applyFont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7.28125" style="0" customWidth="1"/>
    <col min="2" max="2" width="53.140625" style="0" customWidth="1"/>
    <col min="3" max="3" width="14.8515625" style="0" customWidth="1"/>
    <col min="4" max="4" width="16.00390625" style="0" customWidth="1"/>
    <col min="5" max="6" width="15.28125" style="0" customWidth="1"/>
    <col min="7" max="7" width="15.421875" style="0" customWidth="1"/>
    <col min="8" max="8" width="19.28125" style="0" customWidth="1"/>
    <col min="9" max="9" width="15.00390625" style="0" customWidth="1"/>
    <col min="10" max="10" width="13.421875" style="0" customWidth="1"/>
    <col min="11" max="11" width="13.140625" style="0" customWidth="1"/>
    <col min="12" max="12" width="12.57421875" style="0" customWidth="1"/>
    <col min="13" max="13" width="10.00390625" style="0" customWidth="1"/>
  </cols>
  <sheetData>
    <row r="1" ht="5.25" customHeight="1" hidden="1"/>
    <row r="2" spans="1:11" ht="81" customHeight="1" thickBot="1">
      <c r="A2" s="12" t="s">
        <v>6</v>
      </c>
      <c r="B2" s="13" t="s">
        <v>11</v>
      </c>
      <c r="C2" s="14" t="s">
        <v>0</v>
      </c>
      <c r="D2" s="14" t="s">
        <v>12</v>
      </c>
      <c r="E2" s="14" t="s">
        <v>13</v>
      </c>
      <c r="F2" s="14" t="s">
        <v>1</v>
      </c>
      <c r="G2" s="14" t="s">
        <v>14</v>
      </c>
      <c r="H2" s="14" t="s">
        <v>15</v>
      </c>
      <c r="I2" s="14" t="s">
        <v>16</v>
      </c>
      <c r="J2" s="14" t="s">
        <v>7</v>
      </c>
      <c r="K2" s="15" t="s">
        <v>8</v>
      </c>
    </row>
    <row r="3" spans="1:11" ht="19.5" customHeight="1" thickBot="1">
      <c r="A3" s="19">
        <v>1</v>
      </c>
      <c r="B3" s="20" t="s">
        <v>17</v>
      </c>
      <c r="C3" s="21">
        <v>3</v>
      </c>
      <c r="D3" s="21">
        <v>4</v>
      </c>
      <c r="E3" s="21">
        <v>5</v>
      </c>
      <c r="F3" s="21">
        <v>6</v>
      </c>
      <c r="G3" s="21">
        <v>7</v>
      </c>
      <c r="H3" s="21">
        <v>8</v>
      </c>
      <c r="I3" s="21">
        <v>9</v>
      </c>
      <c r="J3" s="21">
        <v>10</v>
      </c>
      <c r="K3" s="22">
        <v>11</v>
      </c>
    </row>
    <row r="4" spans="1:11" ht="42" customHeight="1">
      <c r="A4" s="53" t="s">
        <v>4</v>
      </c>
      <c r="B4" s="46" t="s">
        <v>21</v>
      </c>
      <c r="C4" s="16">
        <v>3029300</v>
      </c>
      <c r="D4" s="28">
        <v>0</v>
      </c>
      <c r="E4" s="28" t="s">
        <v>3</v>
      </c>
      <c r="F4" s="17" t="s">
        <v>3</v>
      </c>
      <c r="G4" s="28">
        <v>3029300</v>
      </c>
      <c r="H4" s="28">
        <v>3029300</v>
      </c>
      <c r="I4" s="39">
        <f>G4-H4</f>
        <v>0</v>
      </c>
      <c r="J4" s="18" t="s">
        <v>3</v>
      </c>
      <c r="K4" s="30" t="s">
        <v>19</v>
      </c>
    </row>
    <row r="5" spans="1:11" ht="40.5" customHeight="1">
      <c r="A5" s="54"/>
      <c r="B5" s="26" t="s">
        <v>18</v>
      </c>
      <c r="C5" s="27">
        <v>2800000</v>
      </c>
      <c r="D5" s="43">
        <v>0</v>
      </c>
      <c r="E5" s="17" t="s">
        <v>3</v>
      </c>
      <c r="F5" s="17" t="s">
        <v>3</v>
      </c>
      <c r="G5" s="28">
        <f>400000+500000+500000+500000+500000+400000</f>
        <v>2800000</v>
      </c>
      <c r="H5" s="28">
        <f>400000+500000+500000+500000+500000+200000</f>
        <v>2600000</v>
      </c>
      <c r="I5" s="39">
        <f>G5-H5</f>
        <v>200000</v>
      </c>
      <c r="J5" s="56" t="s">
        <v>28</v>
      </c>
      <c r="K5" s="50" t="s">
        <v>23</v>
      </c>
    </row>
    <row r="6" spans="1:11" ht="30.75" customHeight="1">
      <c r="A6" s="54"/>
      <c r="B6" s="26" t="s">
        <v>20</v>
      </c>
      <c r="C6" s="27">
        <v>2500000</v>
      </c>
      <c r="D6" s="43">
        <v>0</v>
      </c>
      <c r="E6" s="17" t="s">
        <v>3</v>
      </c>
      <c r="F6" s="17" t="s">
        <v>3</v>
      </c>
      <c r="G6" s="28">
        <f>500000+2000000</f>
        <v>2500000</v>
      </c>
      <c r="H6" s="28">
        <v>500000</v>
      </c>
      <c r="I6" s="39">
        <f>G6-H6</f>
        <v>2000000</v>
      </c>
      <c r="J6" s="57"/>
      <c r="K6" s="51"/>
    </row>
    <row r="7" spans="1:11" ht="39.75" customHeight="1">
      <c r="A7" s="54"/>
      <c r="B7" s="26" t="s">
        <v>22</v>
      </c>
      <c r="C7" s="27">
        <f>10000000-1713902.6</f>
        <v>8286097.4</v>
      </c>
      <c r="D7" s="43">
        <v>0</v>
      </c>
      <c r="E7" s="17" t="s">
        <v>3</v>
      </c>
      <c r="F7" s="17" t="s">
        <v>3</v>
      </c>
      <c r="G7" s="28">
        <f>212384+500000+1000000+1000000+3200000+2087616+286097.4</f>
        <v>8286097.4</v>
      </c>
      <c r="H7" s="28">
        <v>212384</v>
      </c>
      <c r="I7" s="39">
        <f>G7-H7</f>
        <v>8073713.4</v>
      </c>
      <c r="J7" s="58"/>
      <c r="K7" s="51"/>
    </row>
    <row r="8" spans="1:11" ht="54" customHeight="1">
      <c r="A8" s="55"/>
      <c r="B8" s="45" t="s">
        <v>26</v>
      </c>
      <c r="C8" s="27">
        <v>110380</v>
      </c>
      <c r="D8" s="17" t="s">
        <v>3</v>
      </c>
      <c r="E8" s="17" t="s">
        <v>3</v>
      </c>
      <c r="F8" s="17" t="s">
        <v>3</v>
      </c>
      <c r="G8" s="39">
        <v>110380</v>
      </c>
      <c r="H8" s="39">
        <v>110380</v>
      </c>
      <c r="I8" s="39">
        <v>0</v>
      </c>
      <c r="J8" s="6" t="s">
        <v>3</v>
      </c>
      <c r="K8" s="51"/>
    </row>
    <row r="9" spans="1:11" ht="44.25" customHeight="1">
      <c r="A9" s="31" t="s">
        <v>5</v>
      </c>
      <c r="B9" s="1" t="s">
        <v>27</v>
      </c>
      <c r="C9" s="32">
        <f>200000+497820</f>
        <v>697820</v>
      </c>
      <c r="D9" s="44" t="s">
        <v>3</v>
      </c>
      <c r="E9" s="3" t="s">
        <v>3</v>
      </c>
      <c r="F9" s="4" t="s">
        <v>3</v>
      </c>
      <c r="G9" s="18">
        <f>497820+200000</f>
        <v>697820</v>
      </c>
      <c r="H9" s="41">
        <v>497820</v>
      </c>
      <c r="I9" s="41">
        <f>G9-H9</f>
        <v>200000</v>
      </c>
      <c r="J9" s="49" t="s">
        <v>30</v>
      </c>
      <c r="K9" s="52"/>
    </row>
    <row r="10" spans="1:11" ht="36.75" customHeight="1" hidden="1">
      <c r="A10" s="11"/>
      <c r="B10" s="1"/>
      <c r="C10" s="32"/>
      <c r="D10" s="44"/>
      <c r="E10" s="2"/>
      <c r="F10" s="7"/>
      <c r="G10" s="5"/>
      <c r="H10" s="8"/>
      <c r="I10" s="8"/>
      <c r="J10" s="9"/>
      <c r="K10" s="29"/>
    </row>
    <row r="11" spans="1:11" ht="41.25" customHeight="1">
      <c r="A11" s="31" t="s">
        <v>10</v>
      </c>
      <c r="B11" s="47" t="s">
        <v>31</v>
      </c>
      <c r="C11" s="32">
        <f>172500+181014.6+100000</f>
        <v>453514.6</v>
      </c>
      <c r="D11" s="3">
        <v>0</v>
      </c>
      <c r="E11" s="3" t="s">
        <v>3</v>
      </c>
      <c r="F11" s="4" t="s">
        <v>3</v>
      </c>
      <c r="G11" s="17">
        <f>172500+181014.6+100000</f>
        <v>453514.6</v>
      </c>
      <c r="H11" s="37">
        <v>172500</v>
      </c>
      <c r="I11" s="2">
        <f>G11-H11</f>
        <v>281014.6</v>
      </c>
      <c r="J11" s="9" t="s">
        <v>3</v>
      </c>
      <c r="K11" s="29" t="s">
        <v>9</v>
      </c>
    </row>
    <row r="12" spans="1:11" ht="70.5" customHeight="1" thickBot="1">
      <c r="A12" s="33" t="s">
        <v>24</v>
      </c>
      <c r="B12" s="48" t="s">
        <v>25</v>
      </c>
      <c r="C12" s="34">
        <v>3262257.84</v>
      </c>
      <c r="D12" s="35">
        <v>0</v>
      </c>
      <c r="E12" s="35" t="s">
        <v>3</v>
      </c>
      <c r="F12" s="36" t="s">
        <v>3</v>
      </c>
      <c r="G12" s="38">
        <f>550000+550000+550000+540000+650000+422257.84</f>
        <v>3262257.84</v>
      </c>
      <c r="H12" s="38">
        <f>1013113.96+404655.42+370076+338258.26+528147.3</f>
        <v>2654250.9399999995</v>
      </c>
      <c r="I12" s="40">
        <f>G12-H12</f>
        <v>608006.9000000004</v>
      </c>
      <c r="J12" s="42" t="s">
        <v>29</v>
      </c>
      <c r="K12" s="29" t="s">
        <v>9</v>
      </c>
    </row>
    <row r="13" spans="1:11" ht="19.5" customHeight="1" thickBot="1">
      <c r="A13" s="23"/>
      <c r="B13" s="24" t="s">
        <v>2</v>
      </c>
      <c r="C13" s="10">
        <f>SUM(C4:C12)</f>
        <v>21139369.84</v>
      </c>
      <c r="D13" s="10">
        <f>SUM(D4:D12)</f>
        <v>0</v>
      </c>
      <c r="E13" s="10">
        <f>SUM(E4:E11)</f>
        <v>0</v>
      </c>
      <c r="F13" s="10">
        <f>SUM(F4:F12)</f>
        <v>0</v>
      </c>
      <c r="G13" s="10">
        <f>SUM(G4:G12)</f>
        <v>21139369.84</v>
      </c>
      <c r="H13" s="10">
        <f>SUM(H4:H12)</f>
        <v>9776634.94</v>
      </c>
      <c r="I13" s="10">
        <f>SUM(I4:I12)</f>
        <v>11362734.9</v>
      </c>
      <c r="J13" s="10">
        <f>SUM(J4:J12)</f>
        <v>0</v>
      </c>
      <c r="K13" s="25"/>
    </row>
  </sheetData>
  <sheetProtection/>
  <mergeCells count="3">
    <mergeCell ref="K5:K9"/>
    <mergeCell ref="A4:A8"/>
    <mergeCell ref="J5:J7"/>
  </mergeCells>
  <printOptions/>
  <pageMargins left="0.2" right="0.16" top="0.76" bottom="0.15" header="0.22" footer="0.15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2019-12-27T09:09:33Z</cp:lastPrinted>
  <dcterms:created xsi:type="dcterms:W3CDTF">1996-10-08T23:32:33Z</dcterms:created>
  <dcterms:modified xsi:type="dcterms:W3CDTF">2020-03-02T09:02:25Z</dcterms:modified>
  <cp:category/>
  <cp:version/>
  <cp:contentType/>
  <cp:contentStatus/>
</cp:coreProperties>
</file>