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'Лист1'!$A$1:$K$13</definedName>
  </definedNames>
  <calcPr fullCalcOnLoad="1"/>
</workbook>
</file>

<file path=xl/sharedStrings.xml><?xml version="1.0" encoding="utf-8"?>
<sst xmlns="http://schemas.openxmlformats.org/spreadsheetml/2006/main" count="42" uniqueCount="31">
  <si>
    <t>Розмір запланованих бюджетних коштів на рік (грн.)</t>
  </si>
  <si>
    <t>Загальний (наростаючим підсумком) кількісний розмір виконання показника</t>
  </si>
  <si>
    <t>Разом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</si>
  <si>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</si>
  <si>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</si>
  <si>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1217670/3210</t>
  </si>
  <si>
    <t>1216020/2610</t>
  </si>
  <si>
    <t>КПКВК/КЕКВ</t>
  </si>
  <si>
    <t>Пояснення причин відхилення</t>
  </si>
  <si>
    <t>Заходи міської цільової програми</t>
  </si>
  <si>
    <t xml:space="preserve">Програма фінансової підтримки </t>
  </si>
  <si>
    <t>1216090/2610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</si>
  <si>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</si>
  <si>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</si>
  <si>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</si>
  <si>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</si>
  <si>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</si>
  <si>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</si>
  <si>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2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</si>
  <si>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</si>
  <si>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Програма фінансової підтримки</t>
  </si>
  <si>
    <t>Внески до статутного капіталу КП "Кременчукводоканал" на погашення основної суми та відсотків по кредиту МБРР</t>
  </si>
  <si>
    <t>Програма розвитку водопровідно-каналізаційного господарства</t>
  </si>
  <si>
    <t>Фінансова підтримка КП "Кременчукводоканал" на придбання ПММ для прибирання снігу на об'єктах благоустрою в межах міста Кременчука</t>
  </si>
  <si>
    <t>Внески до статутного капіталу КП "Кременчукводоканал" на заміну (придбання та встановлення) запірної арматури</t>
  </si>
  <si>
    <t>1217691/3210</t>
  </si>
  <si>
    <t>Фінансова підтримка КП "Кременчукводоканал" на придбання приладів для здійснення контролю за якістю поверхневих та стічних вод і скидів шкідливих речовин у водні ресурси</t>
  </si>
  <si>
    <t>Листи надано, не профінансовано</t>
  </si>
  <si>
    <t>Фінансова підтримка КП "Кременчукводоканал" на придбання каналізаційних люків, порошкоподібне активоване вугілля, відновлення трубчастих колодців, Цеоліт Біо</t>
  </si>
  <si>
    <t>станом на 01.10.2020 р.</t>
  </si>
  <si>
    <t>Заповнені резервуари для зберігання ПММ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</si>
</sst>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8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43" fontId="21" fillId="0" borderId="10" xfId="0" applyNumberFormat="1" applyFont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4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3" fontId="19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left" vertical="top" wrapText="1"/>
    </xf>
    <xf numFmtId="43" fontId="18" fillId="0" borderId="15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9" fontId="18" fillId="0" borderId="10" xfId="58" applyFont="1" applyFill="1" applyBorder="1" applyAlignment="1" quotePrefix="1">
      <alignment horizontal="center" vertical="center"/>
    </xf>
    <xf numFmtId="43" fontId="21" fillId="0" borderId="10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79" fontId="21" fillId="0" borderId="15" xfId="58" applyFont="1" applyBorder="1" applyAlignment="1" quotePrefix="1">
      <alignment vertical="center" wrapText="1"/>
    </xf>
    <xf numFmtId="179" fontId="18" fillId="0" borderId="18" xfId="58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79" fontId="21" fillId="0" borderId="10" xfId="58" applyFont="1" applyFill="1" applyBorder="1" applyAlignment="1" quotePrefix="1">
      <alignment horizontal="center" vertical="center" wrapText="1"/>
    </xf>
    <xf numFmtId="43" fontId="21" fillId="0" borderId="15" xfId="0" applyNumberFormat="1" applyFont="1" applyFill="1" applyBorder="1" applyAlignment="1" quotePrefix="1">
      <alignment vertical="center" wrapText="1"/>
    </xf>
    <xf numFmtId="179" fontId="21" fillId="0" borderId="15" xfId="58" applyFont="1" applyFill="1" applyBorder="1" applyAlignment="1" quotePrefix="1">
      <alignment vertical="center" wrapText="1"/>
    </xf>
    <xf numFmtId="179" fontId="21" fillId="0" borderId="15" xfId="58" applyFont="1" applyFill="1" applyBorder="1" applyAlignment="1" quotePrefix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179" fontId="21" fillId="0" borderId="15" xfId="58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2">
      <selection activeCell="A2" activeCellId="1" sqref="A5:IV5 A2:IV2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4.8515625" style="0" customWidth="1"/>
    <col min="4" max="4" width="16.00390625" style="0" customWidth="1"/>
    <col min="5" max="6" width="15.28125" style="0" customWidth="1"/>
    <col min="7" max="7" width="15.421875" style="0" customWidth="1"/>
    <col min="8" max="8" width="19.28125" style="0" customWidth="1"/>
    <col min="9" max="9" width="15.00390625" style="0" customWidth="1"/>
    <col min="10" max="10" width="13.421875" style="0" customWidth="1"/>
    <col min="11" max="11" width="13.140625" style="0" customWidth="1"/>
    <col min="12" max="12" width="12.57421875" style="0" customWidth="1"/>
    <col min="13" max="13" width="10.00390625" style="0" customWidth="1"/>
  </cols>
  <sheetData>
    <row r="1" ht="5.25" customHeight="1" hidden="1"/>
    <row r="2" spans="1:11" ht="18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9.5" customHeight="1" thickBo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81" customHeight="1" thickBot="1">
      <c r="A4" s="12" t="s">
        <v>7</v>
      </c>
      <c r="B4" s="13" t="s">
        <v>12</v>
      </c>
      <c r="C4" s="14" t="s">
        <v>0</v>
      </c>
      <c r="D4" s="14" t="s">
        <v>13</v>
      </c>
      <c r="E4" s="14" t="s">
        <v>14</v>
      </c>
      <c r="F4" s="14" t="s">
        <v>1</v>
      </c>
      <c r="G4" s="14" t="s">
        <v>15</v>
      </c>
      <c r="H4" s="14" t="s">
        <v>16</v>
      </c>
      <c r="I4" s="14" t="s">
        <v>17</v>
      </c>
      <c r="J4" s="14" t="s">
        <v>8</v>
      </c>
      <c r="K4" s="15" t="s">
        <v>9</v>
      </c>
    </row>
    <row r="5" spans="1:11" ht="19.5" customHeight="1" thickBot="1">
      <c r="A5" s="18">
        <v>1</v>
      </c>
      <c r="B5" s="19" t="s">
        <v>18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1">
        <v>11</v>
      </c>
    </row>
    <row r="6" spans="1:11" ht="42" customHeight="1">
      <c r="A6" s="50" t="s">
        <v>5</v>
      </c>
      <c r="B6" s="34" t="s">
        <v>21</v>
      </c>
      <c r="C6" s="16">
        <v>3029300</v>
      </c>
      <c r="D6" s="26">
        <v>0</v>
      </c>
      <c r="E6" s="26">
        <f>100000+100000</f>
        <v>200000</v>
      </c>
      <c r="F6" s="17" t="s">
        <v>4</v>
      </c>
      <c r="G6" s="26">
        <v>3029300</v>
      </c>
      <c r="H6" s="26">
        <f>629300+100000+100000+100000</f>
        <v>929300</v>
      </c>
      <c r="I6" s="26">
        <f>G6-H6</f>
        <v>2100000</v>
      </c>
      <c r="J6" s="43" t="s">
        <v>27</v>
      </c>
      <c r="K6" s="28" t="s">
        <v>20</v>
      </c>
    </row>
    <row r="7" spans="1:11" ht="40.5" customHeight="1">
      <c r="A7" s="51"/>
      <c r="B7" s="24" t="s">
        <v>19</v>
      </c>
      <c r="C7" s="25">
        <v>2000000</v>
      </c>
      <c r="D7" s="32">
        <v>500000</v>
      </c>
      <c r="E7" s="44">
        <f>200000</f>
        <v>200000</v>
      </c>
      <c r="F7" s="17" t="s">
        <v>4</v>
      </c>
      <c r="G7" s="26">
        <f>500000+90000+500000+500000</f>
        <v>1590000</v>
      </c>
      <c r="H7" s="26">
        <f>100000+190000+100000+500000+200000</f>
        <v>1090000</v>
      </c>
      <c r="I7" s="26">
        <f>G7-H7</f>
        <v>500000</v>
      </c>
      <c r="J7" s="43" t="s">
        <v>27</v>
      </c>
      <c r="K7" s="47" t="s">
        <v>22</v>
      </c>
    </row>
    <row r="8" spans="1:11" ht="42" customHeight="1">
      <c r="A8" s="51"/>
      <c r="B8" s="24" t="s">
        <v>24</v>
      </c>
      <c r="C8" s="25">
        <v>2000000</v>
      </c>
      <c r="D8" s="33">
        <v>0</v>
      </c>
      <c r="E8" s="44">
        <v>0</v>
      </c>
      <c r="F8" s="17" t="s">
        <v>4</v>
      </c>
      <c r="G8" s="33">
        <f>500000+500000</f>
        <v>1000000</v>
      </c>
      <c r="H8" s="26">
        <f>100000+100000+300000</f>
        <v>500000</v>
      </c>
      <c r="I8" s="26">
        <f>G8-H8</f>
        <v>500000</v>
      </c>
      <c r="J8" s="43" t="s">
        <v>27</v>
      </c>
      <c r="K8" s="48"/>
    </row>
    <row r="9" spans="1:11" ht="44.25" customHeight="1">
      <c r="A9" s="29" t="s">
        <v>6</v>
      </c>
      <c r="B9" s="2" t="s">
        <v>28</v>
      </c>
      <c r="C9" s="30">
        <f>995640+200000+50000-49782+148720</f>
        <v>1344578</v>
      </c>
      <c r="D9" s="33">
        <v>0</v>
      </c>
      <c r="E9" s="5">
        <v>0</v>
      </c>
      <c r="F9" s="6" t="s">
        <v>4</v>
      </c>
      <c r="G9" s="40">
        <f>200000+995640+98938</f>
        <v>1294578</v>
      </c>
      <c r="H9" s="41">
        <f>200000+245858+185993+14000+100007+200000+100000+100000+148720</f>
        <v>1294578</v>
      </c>
      <c r="I9" s="36">
        <f>G9-H9</f>
        <v>0</v>
      </c>
      <c r="J9" s="9" t="s">
        <v>4</v>
      </c>
      <c r="K9" s="49"/>
    </row>
    <row r="10" spans="1:11" ht="36.75" customHeight="1" hidden="1">
      <c r="A10" s="11"/>
      <c r="B10" s="2"/>
      <c r="C10" s="30"/>
      <c r="D10" s="33"/>
      <c r="E10" s="4"/>
      <c r="F10" s="7"/>
      <c r="G10" s="31"/>
      <c r="H10" s="31"/>
      <c r="I10" s="8"/>
      <c r="J10" s="9"/>
      <c r="K10" s="27"/>
    </row>
    <row r="11" spans="1:11" ht="51.75" customHeight="1">
      <c r="A11" s="29" t="s">
        <v>11</v>
      </c>
      <c r="B11" s="35" t="s">
        <v>23</v>
      </c>
      <c r="C11" s="30">
        <f>181014.6+76600</f>
        <v>257614.6</v>
      </c>
      <c r="D11" s="33">
        <v>76600</v>
      </c>
      <c r="E11" s="5" t="s">
        <v>4</v>
      </c>
      <c r="F11" s="6" t="s">
        <v>4</v>
      </c>
      <c r="G11" s="42">
        <f>181014.6+76600</f>
        <v>257614.6</v>
      </c>
      <c r="H11" s="31">
        <v>181014.6</v>
      </c>
      <c r="I11" s="4">
        <f>G11-H11</f>
        <v>76600</v>
      </c>
      <c r="J11" s="45" t="s">
        <v>30</v>
      </c>
      <c r="K11" s="27" t="s">
        <v>10</v>
      </c>
    </row>
    <row r="12" spans="1:11" ht="69" customHeight="1" thickBot="1">
      <c r="A12" s="29" t="s">
        <v>25</v>
      </c>
      <c r="B12" s="35" t="s">
        <v>26</v>
      </c>
      <c r="C12" s="37">
        <v>242566.52</v>
      </c>
      <c r="D12" s="33">
        <v>0</v>
      </c>
      <c r="E12" s="5">
        <v>0</v>
      </c>
      <c r="F12" s="6" t="s">
        <v>4</v>
      </c>
      <c r="G12" s="39">
        <v>242566.52</v>
      </c>
      <c r="H12" s="26">
        <v>242566.52</v>
      </c>
      <c r="I12" s="39">
        <f>G12-H12</f>
        <v>0</v>
      </c>
      <c r="J12" s="6" t="s">
        <v>4</v>
      </c>
      <c r="K12" s="38" t="s">
        <v>22</v>
      </c>
    </row>
    <row r="13" spans="1:11" ht="19.5" customHeight="1" thickBot="1">
      <c r="A13" s="22"/>
      <c r="B13" s="23" t="s">
        <v>2</v>
      </c>
      <c r="C13" s="10">
        <f>SUM(C6:C12)</f>
        <v>8874059.12</v>
      </c>
      <c r="D13" s="10">
        <f>SUM(D6:D12)</f>
        <v>576600</v>
      </c>
      <c r="E13" s="10">
        <f aca="true" t="shared" si="0" ref="E13:K13">SUM(E6:E12)</f>
        <v>400000</v>
      </c>
      <c r="F13" s="10">
        <f t="shared" si="0"/>
        <v>0</v>
      </c>
      <c r="G13" s="10">
        <f t="shared" si="0"/>
        <v>7414059.119999999</v>
      </c>
      <c r="H13" s="10">
        <f t="shared" si="0"/>
        <v>4237459.12</v>
      </c>
      <c r="I13" s="10">
        <f t="shared" si="0"/>
        <v>3176600</v>
      </c>
      <c r="J13" s="10">
        <f t="shared" si="0"/>
        <v>0</v>
      </c>
      <c r="K13" s="10">
        <f t="shared" si="0"/>
        <v>0</v>
      </c>
    </row>
    <row r="14" ht="12.75">
      <c r="L14" s="3"/>
    </row>
    <row r="15" spans="5:12" ht="12.75">
      <c r="E15" s="1"/>
      <c r="L15" s="3"/>
    </row>
    <row r="16" ht="12.75">
      <c r="L16" s="3"/>
    </row>
  </sheetData>
  <sheetProtection/>
  <mergeCells count="4">
    <mergeCell ref="A2:K2"/>
    <mergeCell ref="A3:K3"/>
    <mergeCell ref="K7:K9"/>
    <mergeCell ref="A6:A8"/>
  </mergeCells>
  <printOptions/>
  <pageMargins left="0.2" right="0.16" top="1.23" bottom="0.15" header="0.22" footer="0.1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2020-09-30T06:56:52Z</cp:lastPrinted>
  <dcterms:created xsi:type="dcterms:W3CDTF">1996-10-08T23:32:33Z</dcterms:created>
  <dcterms:modified xsi:type="dcterms:W3CDTF">2020-10-30T08:54:35Z</dcterms:modified>
  <cp:category/>
  <cp:version/>
  <cp:contentType/>
  <cp:contentStatus/>
</cp:coreProperties>
</file>